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100" windowHeight="6150" activeTab="0"/>
  </bookViews>
  <sheets>
    <sheet name="BALSINCEROS" sheetId="1" r:id="rId1"/>
    <sheet name="RESULSINCEROS" sheetId="2" r:id="rId2"/>
  </sheets>
  <definedNames/>
  <calcPr fullCalcOnLoad="1"/>
</workbook>
</file>

<file path=xl/sharedStrings.xml><?xml version="1.0" encoding="utf-8"?>
<sst xmlns="http://schemas.openxmlformats.org/spreadsheetml/2006/main" count="105" uniqueCount="87">
  <si>
    <t>CUENTA</t>
  </si>
  <si>
    <t>DETALLE</t>
  </si>
  <si>
    <t>IMPUESTO DE RENTA Y COMPLEMENTARIOS</t>
  </si>
  <si>
    <t>GANANCIAS Y PERDIDAS</t>
  </si>
  <si>
    <t>MED LINE S.A.S.</t>
  </si>
  <si>
    <t>NIT 811.008.036-3</t>
  </si>
  <si>
    <t>CIFRAS EN MILES DE PESOS</t>
  </si>
  <si>
    <t>Vigilado Supersalud</t>
  </si>
  <si>
    <t>PATRIMONIO</t>
  </si>
  <si>
    <t>RESERVAS OBLIGATORIAS</t>
  </si>
  <si>
    <t>BALANCE GENERAL</t>
  </si>
  <si>
    <t>TOTAL ACTIVOS</t>
  </si>
  <si>
    <t>TOTAL PASIVOS</t>
  </si>
  <si>
    <t>TOTAL PATRIMONIO</t>
  </si>
  <si>
    <t>TOTAL PASIVO MAS PATRIMONIO</t>
  </si>
  <si>
    <t>ACTIVOS</t>
  </si>
  <si>
    <t>PASIVOS</t>
  </si>
  <si>
    <t>INGRESOS OPERACIONALES</t>
  </si>
  <si>
    <t>TOTAL INGRESOS OPERACIONALES</t>
  </si>
  <si>
    <t>TOTAL COSTOS DE VENTAS</t>
  </si>
  <si>
    <t>TOTAL GASTOS DE OPERACIÓN</t>
  </si>
  <si>
    <t>UTILIDAD OPERATIVA</t>
  </si>
  <si>
    <t>OTROS GASTOS</t>
  </si>
  <si>
    <t>OTROS INGRESOS</t>
  </si>
  <si>
    <t>UTILIDAD ANTES DE IMPUESTOS</t>
  </si>
  <si>
    <t>COSTO DE VENTAS</t>
  </si>
  <si>
    <t>MUNICIPIO DE MEDELLIN</t>
  </si>
  <si>
    <t>DEPARTAMENTO DE ANTIOQUIA</t>
  </si>
  <si>
    <t>DIVERSOS</t>
  </si>
  <si>
    <t>SEGUROS</t>
  </si>
  <si>
    <t>SERVICIOS</t>
  </si>
  <si>
    <t>ESTADO DE RESULTADOS</t>
  </si>
  <si>
    <t>RETENCION EN LA FUENTE</t>
  </si>
  <si>
    <t>RECUPERACIONES</t>
  </si>
  <si>
    <t>EFECTIVO</t>
  </si>
  <si>
    <t>EFECTIVO Y EQUIVALENTES DE EFECTIVO DE USO RESTRINGIDO</t>
  </si>
  <si>
    <t>INVERSIONES E INSTRUMENTOS  DE DEUDA O PATRIMONIO</t>
  </si>
  <si>
    <t>DEUDORES DEL SISTEMA</t>
  </si>
  <si>
    <t>ACTIVOS NO FINANCIEROS-ANTICIPOS</t>
  </si>
  <si>
    <t>ANTICIPO DE IMPUESTOS Y CONTRIBUCIONES O SALDOS A FAVOR</t>
  </si>
  <si>
    <t>CUENTA POR COBRAR A TRABAJADORES</t>
  </si>
  <si>
    <t>DETERIORO ACUMULADO DE CUENTAS POR COBRAR (CR)</t>
  </si>
  <si>
    <t>INVENTARIO PARA SER VENDIDO</t>
  </si>
  <si>
    <t>PROPIEDAD PLANTA Y EQUIPO AL MODELO DEL COSTO</t>
  </si>
  <si>
    <t>DETERIORO ACUMULADO PROPIEDAD PLANTA Y EQUIPO</t>
  </si>
  <si>
    <t>ACTIVOS INTANGIBLES AL COSTO</t>
  </si>
  <si>
    <t>AMORTIZACION ACUMULADA ACTIVOS INTANGIBLES AL COSTO</t>
  </si>
  <si>
    <t>ACREEDORES OFICIALES AL COSTO</t>
  </si>
  <si>
    <t>2301</t>
  </si>
  <si>
    <t>OBLIGACIONES FINANCIERAS AL COSTO</t>
  </si>
  <si>
    <t>OBLIGACIONES FINANCIERAS AL VALOR PRESENTE</t>
  </si>
  <si>
    <t>CUENTAS POR PAGAR AL COSTO</t>
  </si>
  <si>
    <t>CUENTAS POR PAGAR AL COSTO AMORTIZADO</t>
  </si>
  <si>
    <t>IMPUESTO A LAS VENTAS POR PAGAR</t>
  </si>
  <si>
    <t>BENEFICIOS A EMPLEADOS AL COSTO</t>
  </si>
  <si>
    <t>3104</t>
  </si>
  <si>
    <t>3301</t>
  </si>
  <si>
    <t>3501</t>
  </si>
  <si>
    <t>3502</t>
  </si>
  <si>
    <t>CAPITAL ASIGNADO</t>
  </si>
  <si>
    <t>RESULTADOS DEL EJERCICIO</t>
  </si>
  <si>
    <t>RESULTADOS ACUMULADOS</t>
  </si>
  <si>
    <t xml:space="preserve">LUIS ALBERTO CRUZ VIVEROS             JORGE LUIS ORTIZ VASQUEZ                 SALOMON DARIO ECHAVARRIA VELEZ </t>
  </si>
  <si>
    <t>Representante Legal                               Contador TP No 53184-T                           Revisor Fiscal TP No 8531-T</t>
  </si>
  <si>
    <t>INGRESOS DE LA INSTITUCIONES PRESTADORAS DE SALUD</t>
  </si>
  <si>
    <t>PRESTACION DE SERVICIOS DE SALUD</t>
  </si>
  <si>
    <t>SUELDOS Y SALARIOS</t>
  </si>
  <si>
    <t>CONTRIBUCIONES IMPUTADAS</t>
  </si>
  <si>
    <t>CONTRIBUCIONES EFECTIVAS</t>
  </si>
  <si>
    <t>PRESTACIONES SOCIALES</t>
  </si>
  <si>
    <t>GASTOS DE PERSONAL DIVERSOS</t>
  </si>
  <si>
    <t>GASTOS POR HONORARIOS</t>
  </si>
  <si>
    <t>GASTOS POR IMPUESTOS DISTINTOS A IMPUESTO RENTA</t>
  </si>
  <si>
    <t>ARRENDAMIENTO OPERATIVO</t>
  </si>
  <si>
    <t>CONTRIBUCIONES Y AFILIACIONES</t>
  </si>
  <si>
    <t>GASTOS LEGALES</t>
  </si>
  <si>
    <t>GASTOS DE REPARACION Y MANTENIMIENTO</t>
  </si>
  <si>
    <t>DEPRECIACION DE PROPIEDAD PLANTA Y EQUIPO</t>
  </si>
  <si>
    <t>GASTOS FINANCIEROS</t>
  </si>
  <si>
    <t xml:space="preserve">LUIS ALBERTO CRUZ VIVEROS                  JORGE LUIS ORTIZ VASQUEZ                  SALOMON DARIO ECHAVARRIA VELEZ </t>
  </si>
  <si>
    <t>Representante Legal                                     Contador TP No 53184-T                             Revisor Fiscal TP No 8531-T</t>
  </si>
  <si>
    <t>INDEMNIZACIONES</t>
  </si>
  <si>
    <t>2501</t>
  </si>
  <si>
    <t>ANTICIPOS Y AVANCES RECIBIDOS</t>
  </si>
  <si>
    <t>ACTIVOS POR IMPUESTO DIFERIDO</t>
  </si>
  <si>
    <t>COMPARATIVO AÑOS 2022 Y 2023</t>
  </si>
  <si>
    <t>GASTOS DE TRANSPORTE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</si>
</sst>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4076700</xdr:colOff>
      <xdr:row>58</xdr:row>
      <xdr:rowOff>114300</xdr:rowOff>
    </xdr:from>
    <xdr:to>
      <xdr:col>6</xdr:col>
      <xdr:colOff>685800</xdr:colOff>
      <xdr:row>65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620250"/>
          <a:ext cx="2057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58</xdr:row>
      <xdr:rowOff>114300</xdr:rowOff>
    </xdr:from>
    <xdr:to>
      <xdr:col>2</xdr:col>
      <xdr:colOff>1666875</xdr:colOff>
      <xdr:row>64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620250"/>
          <a:ext cx="2190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1781175</xdr:colOff>
      <xdr:row>57</xdr:row>
      <xdr:rowOff>152400</xdr:rowOff>
    </xdr:from>
    <xdr:to>
      <xdr:col>2</xdr:col>
      <xdr:colOff>3743325</xdr:colOff>
      <xdr:row>65</xdr:row>
      <xdr:rowOff>133350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94964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3409950</xdr:colOff>
      <xdr:row>68</xdr:row>
      <xdr:rowOff>123825</xdr:rowOff>
    </xdr:from>
    <xdr:to>
      <xdr:col>6</xdr:col>
      <xdr:colOff>733425</xdr:colOff>
      <xdr:row>74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0725150"/>
          <a:ext cx="2057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69</xdr:row>
      <xdr:rowOff>9525</xdr:rowOff>
    </xdr:from>
    <xdr:to>
      <xdr:col>2</xdr:col>
      <xdr:colOff>1466850</xdr:colOff>
      <xdr:row>75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0763250"/>
          <a:ext cx="2190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1362075</xdr:colOff>
      <xdr:row>68</xdr:row>
      <xdr:rowOff>9525</xdr:rowOff>
    </xdr:from>
    <xdr:to>
      <xdr:col>2</xdr:col>
      <xdr:colOff>3324225</xdr:colOff>
      <xdr:row>75</xdr:row>
      <xdr:rowOff>28575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10610850"/>
          <a:ext cx="1962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tabSelected="1" zoomScalePageLayoutView="0" workbookViewId="0" topLeftCell="A39">
      <selection activeCell="C49" sqref="C49"/>
    </sheetView>
  </sheetViews>
  <sheetFormatPr defaultColWidth="11.421875" defaultRowHeight="12.75"/>
  <cols>
    <col min="1" max="1" width="8.7109375" style="0" customWidth="1"/>
    <col min="2" max="2" width="2.7109375" style="0" customWidth="1"/>
    <col min="3" max="3" width="63.140625" style="0" bestFit="1" customWidth="1"/>
    <col min="4" max="4" width="2.7109375" style="0" customWidth="1"/>
    <col min="5" max="5" width="13.140625" style="0" customWidth="1"/>
    <col min="6" max="6" width="2.7109375" style="0" customWidth="1"/>
    <col min="7" max="7" width="13.140625" style="0" customWidth="1"/>
  </cols>
  <sheetData>
    <row r="1" ht="12.75">
      <c r="A1" s="7" t="s">
        <v>4</v>
      </c>
    </row>
    <row r="2" ht="12.75">
      <c r="A2" s="7" t="s">
        <v>5</v>
      </c>
    </row>
    <row r="3" ht="12.75">
      <c r="A3" s="7" t="s">
        <v>10</v>
      </c>
    </row>
    <row r="4" ht="12.75">
      <c r="A4" s="7" t="s">
        <v>26</v>
      </c>
    </row>
    <row r="5" ht="12.75">
      <c r="A5" s="7" t="s">
        <v>27</v>
      </c>
    </row>
    <row r="6" ht="12.75">
      <c r="A6" s="7" t="s">
        <v>85</v>
      </c>
    </row>
    <row r="7" ht="12.75">
      <c r="A7" s="7" t="s">
        <v>6</v>
      </c>
    </row>
    <row r="8" ht="12.75">
      <c r="A8" s="7"/>
    </row>
    <row r="9" ht="12.75">
      <c r="A9" s="7"/>
    </row>
    <row r="10" ht="13.5" thickBot="1"/>
    <row r="11" spans="1:7" ht="13.5" thickBot="1">
      <c r="A11" s="8" t="s">
        <v>0</v>
      </c>
      <c r="B11" s="5"/>
      <c r="C11" s="8" t="s">
        <v>1</v>
      </c>
      <c r="D11" s="5"/>
      <c r="E11" s="9">
        <v>2022</v>
      </c>
      <c r="F11" s="4"/>
      <c r="G11" s="9">
        <v>2023</v>
      </c>
    </row>
    <row r="12" spans="1:7" ht="13.5" thickBot="1">
      <c r="A12" s="3"/>
      <c r="B12" s="3"/>
      <c r="C12" s="3"/>
      <c r="D12" s="3"/>
      <c r="E12" s="4"/>
      <c r="F12" s="4"/>
      <c r="G12" s="4"/>
    </row>
    <row r="13" spans="1:7" ht="13.5" thickBot="1">
      <c r="A13" s="3"/>
      <c r="B13" s="3"/>
      <c r="C13" s="8" t="s">
        <v>15</v>
      </c>
      <c r="D13" s="5"/>
      <c r="E13" s="4"/>
      <c r="F13" s="4"/>
      <c r="G13" s="4"/>
    </row>
    <row r="14" spans="5:7" ht="12.75">
      <c r="E14" s="1"/>
      <c r="F14" s="1"/>
      <c r="G14" s="1"/>
    </row>
    <row r="15" spans="1:7" ht="12.75">
      <c r="A15">
        <v>1101</v>
      </c>
      <c r="B15" s="1"/>
      <c r="C15" t="s">
        <v>34</v>
      </c>
      <c r="E15" s="2">
        <v>59547</v>
      </c>
      <c r="F15" s="2"/>
      <c r="G15" s="2">
        <v>58346</v>
      </c>
    </row>
    <row r="16" spans="1:7" ht="12.75">
      <c r="A16">
        <v>1102</v>
      </c>
      <c r="B16" s="1"/>
      <c r="C16" t="s">
        <v>35</v>
      </c>
      <c r="E16" s="2">
        <v>20409</v>
      </c>
      <c r="F16" s="2"/>
      <c r="G16" s="2">
        <v>580</v>
      </c>
    </row>
    <row r="17" spans="1:7" ht="12.75">
      <c r="A17">
        <v>1202</v>
      </c>
      <c r="B17" s="1"/>
      <c r="C17" t="s">
        <v>36</v>
      </c>
      <c r="E17" s="2">
        <v>5227</v>
      </c>
      <c r="F17" s="2"/>
      <c r="G17" s="2">
        <v>3434</v>
      </c>
    </row>
    <row r="18" spans="1:7" ht="12.75">
      <c r="A18">
        <v>1301</v>
      </c>
      <c r="B18" s="1"/>
      <c r="C18" t="s">
        <v>37</v>
      </c>
      <c r="E18" s="2">
        <v>6896</v>
      </c>
      <c r="F18" s="2"/>
      <c r="G18" s="2">
        <v>14436</v>
      </c>
    </row>
    <row r="19" spans="1:7" ht="12.75">
      <c r="A19">
        <v>1313</v>
      </c>
      <c r="B19" s="1"/>
      <c r="C19" t="s">
        <v>38</v>
      </c>
      <c r="E19" s="2">
        <v>255308</v>
      </c>
      <c r="F19" s="2"/>
      <c r="G19" s="2">
        <v>218837</v>
      </c>
    </row>
    <row r="20" spans="1:7" ht="12.75">
      <c r="A20">
        <v>1314</v>
      </c>
      <c r="B20" s="1"/>
      <c r="C20" t="s">
        <v>39</v>
      </c>
      <c r="E20" s="2">
        <v>120837</v>
      </c>
      <c r="F20" s="2"/>
      <c r="G20" s="2">
        <v>205008</v>
      </c>
    </row>
    <row r="21" spans="1:7" ht="12.75">
      <c r="A21">
        <v>1316</v>
      </c>
      <c r="B21" s="1"/>
      <c r="C21" t="s">
        <v>40</v>
      </c>
      <c r="E21" s="2">
        <v>0</v>
      </c>
      <c r="F21" s="2"/>
      <c r="G21" s="2">
        <v>17402</v>
      </c>
    </row>
    <row r="22" spans="1:7" ht="12.75">
      <c r="A22">
        <v>1320</v>
      </c>
      <c r="B22" s="1"/>
      <c r="C22" t="s">
        <v>41</v>
      </c>
      <c r="E22" s="2">
        <v>0</v>
      </c>
      <c r="F22" s="2"/>
      <c r="G22" s="2">
        <v>0</v>
      </c>
    </row>
    <row r="23" spans="1:7" ht="12.75">
      <c r="A23">
        <v>1401</v>
      </c>
      <c r="B23" s="1"/>
      <c r="C23" t="s">
        <v>42</v>
      </c>
      <c r="E23" s="2">
        <v>32156</v>
      </c>
      <c r="F23" s="2"/>
      <c r="G23" s="2">
        <v>32508</v>
      </c>
    </row>
    <row r="24" spans="1:7" ht="12.75">
      <c r="A24">
        <v>1501</v>
      </c>
      <c r="B24" s="1"/>
      <c r="C24" t="s">
        <v>43</v>
      </c>
      <c r="E24" s="2">
        <v>8816890</v>
      </c>
      <c r="F24" s="2"/>
      <c r="G24" s="2">
        <v>9002140</v>
      </c>
    </row>
    <row r="25" spans="1:7" ht="12.75">
      <c r="A25">
        <v>1505</v>
      </c>
      <c r="B25" s="1"/>
      <c r="C25" t="s">
        <v>44</v>
      </c>
      <c r="E25" s="2">
        <v>-3264326</v>
      </c>
      <c r="F25" s="2"/>
      <c r="G25" s="2">
        <v>-3611998</v>
      </c>
    </row>
    <row r="26" spans="1:7" ht="12.75">
      <c r="A26">
        <v>1701</v>
      </c>
      <c r="B26" s="1"/>
      <c r="C26" t="s">
        <v>45</v>
      </c>
      <c r="E26" s="2">
        <v>29352</v>
      </c>
      <c r="F26" s="2"/>
      <c r="G26" s="2">
        <v>29352</v>
      </c>
    </row>
    <row r="27" spans="1:7" ht="12.75">
      <c r="A27">
        <v>1703</v>
      </c>
      <c r="B27" s="1"/>
      <c r="C27" t="s">
        <v>46</v>
      </c>
      <c r="E27" s="2">
        <v>-20918</v>
      </c>
      <c r="F27" s="2"/>
      <c r="G27" s="2">
        <v>-21142</v>
      </c>
    </row>
    <row r="28" spans="1:7" ht="12.75">
      <c r="A28">
        <v>1812</v>
      </c>
      <c r="B28" s="1"/>
      <c r="C28" t="s">
        <v>84</v>
      </c>
      <c r="E28" s="2">
        <v>1605</v>
      </c>
      <c r="F28" s="2"/>
      <c r="G28" s="2">
        <v>2178</v>
      </c>
    </row>
    <row r="29" spans="1:7" ht="13.5" thickBot="1">
      <c r="A29" s="1"/>
      <c r="B29" s="1"/>
      <c r="E29" s="2"/>
      <c r="F29" s="2"/>
      <c r="G29" s="2"/>
    </row>
    <row r="30" spans="1:7" ht="13.5" thickBot="1">
      <c r="A30" s="1"/>
      <c r="B30" s="1"/>
      <c r="C30" s="8" t="s">
        <v>11</v>
      </c>
      <c r="D30" s="5"/>
      <c r="E30" s="10">
        <f>SUM(E15:E28)</f>
        <v>6062983</v>
      </c>
      <c r="F30" s="2"/>
      <c r="G30" s="10">
        <f>SUM(G15:G28)</f>
        <v>5951081</v>
      </c>
    </row>
    <row r="31" spans="1:7" ht="13.5" thickBot="1">
      <c r="A31" s="1"/>
      <c r="B31" s="1"/>
      <c r="C31" s="3"/>
      <c r="D31" s="3"/>
      <c r="E31" s="2"/>
      <c r="F31" s="2"/>
      <c r="G31" s="2"/>
    </row>
    <row r="32" spans="1:7" ht="13.5" thickBot="1">
      <c r="A32" s="1"/>
      <c r="B32" s="1"/>
      <c r="C32" s="8" t="s">
        <v>16</v>
      </c>
      <c r="D32" s="5"/>
      <c r="E32" s="2"/>
      <c r="F32" s="2"/>
      <c r="G32" s="2"/>
    </row>
    <row r="33" spans="1:7" ht="12.75">
      <c r="A33" s="1"/>
      <c r="B33" s="1"/>
      <c r="E33" s="2"/>
      <c r="F33" s="2"/>
      <c r="G33" s="2"/>
    </row>
    <row r="34" spans="1:7" ht="12.75">
      <c r="A34">
        <v>2101</v>
      </c>
      <c r="B34" s="1"/>
      <c r="C34" s="14" t="s">
        <v>49</v>
      </c>
      <c r="E34" s="2">
        <v>177033</v>
      </c>
      <c r="F34" s="2"/>
      <c r="G34" s="2">
        <v>152285</v>
      </c>
    </row>
    <row r="35" spans="1:7" ht="12.75">
      <c r="A35">
        <v>2103</v>
      </c>
      <c r="B35" s="1"/>
      <c r="C35" s="14" t="s">
        <v>50</v>
      </c>
      <c r="E35" s="2">
        <v>2368635</v>
      </c>
      <c r="F35" s="2"/>
      <c r="G35" s="2">
        <v>2146136</v>
      </c>
    </row>
    <row r="36" spans="1:9" ht="12.75">
      <c r="A36">
        <v>2105</v>
      </c>
      <c r="B36" s="1"/>
      <c r="C36" s="14" t="s">
        <v>51</v>
      </c>
      <c r="E36" s="2">
        <v>39362</v>
      </c>
      <c r="F36" s="2"/>
      <c r="G36" s="2">
        <v>148858</v>
      </c>
      <c r="H36" s="2"/>
      <c r="I36" s="2"/>
    </row>
    <row r="37" spans="1:7" ht="12.75">
      <c r="A37">
        <v>2106</v>
      </c>
      <c r="B37" s="1"/>
      <c r="C37" s="14" t="s">
        <v>52</v>
      </c>
      <c r="E37" s="2">
        <v>437294</v>
      </c>
      <c r="F37" s="2"/>
      <c r="G37" s="2">
        <v>202383</v>
      </c>
    </row>
    <row r="38" spans="1:7" ht="12.75">
      <c r="A38">
        <v>2124</v>
      </c>
      <c r="B38" s="1"/>
      <c r="C38" t="s">
        <v>47</v>
      </c>
      <c r="E38" s="2">
        <v>96552</v>
      </c>
      <c r="F38" s="2"/>
      <c r="G38" s="2">
        <v>21657</v>
      </c>
    </row>
    <row r="39" spans="1:7" ht="12.75">
      <c r="A39">
        <v>2201</v>
      </c>
      <c r="B39" s="1"/>
      <c r="C39" s="14" t="s">
        <v>32</v>
      </c>
      <c r="E39" s="2">
        <v>5842</v>
      </c>
      <c r="F39" s="2"/>
      <c r="G39" s="2">
        <v>8141</v>
      </c>
    </row>
    <row r="40" spans="1:9" ht="12.75">
      <c r="A40" s="15">
        <v>2202</v>
      </c>
      <c r="B40" s="1"/>
      <c r="C40" s="14" t="s">
        <v>2</v>
      </c>
      <c r="E40" s="2">
        <v>155492</v>
      </c>
      <c r="F40" s="2"/>
      <c r="G40" s="2">
        <v>192039</v>
      </c>
      <c r="I40" s="2"/>
    </row>
    <row r="41" spans="1:7" ht="12.75">
      <c r="A41" s="15">
        <v>2203</v>
      </c>
      <c r="B41" s="1"/>
      <c r="C41" s="14" t="s">
        <v>53</v>
      </c>
      <c r="E41" s="2">
        <v>548</v>
      </c>
      <c r="F41" s="2"/>
      <c r="G41" s="2">
        <v>8875</v>
      </c>
    </row>
    <row r="42" spans="1:7" ht="12.75">
      <c r="A42" s="16" t="s">
        <v>48</v>
      </c>
      <c r="B42" s="1"/>
      <c r="C42" s="14" t="s">
        <v>54</v>
      </c>
      <c r="E42" s="2">
        <v>110462</v>
      </c>
      <c r="F42" s="2"/>
      <c r="G42" s="2">
        <v>102312</v>
      </c>
    </row>
    <row r="43" spans="1:7" ht="12.75">
      <c r="A43" s="16" t="s">
        <v>82</v>
      </c>
      <c r="B43" s="1"/>
      <c r="C43" s="14" t="s">
        <v>83</v>
      </c>
      <c r="E43" s="2">
        <v>887</v>
      </c>
      <c r="F43" s="2"/>
      <c r="G43" s="2">
        <v>0</v>
      </c>
    </row>
    <row r="44" spans="1:7" ht="12.75">
      <c r="A44" s="1"/>
      <c r="B44" s="1"/>
      <c r="E44" s="2"/>
      <c r="F44" s="2"/>
      <c r="G44" s="2"/>
    </row>
    <row r="45" spans="1:9" ht="12.75">
      <c r="A45" s="1"/>
      <c r="B45" s="1"/>
      <c r="C45" s="12" t="s">
        <v>12</v>
      </c>
      <c r="D45" s="5"/>
      <c r="E45" s="13">
        <f>SUM(E34:E43)</f>
        <v>3392107</v>
      </c>
      <c r="F45" s="2"/>
      <c r="G45" s="13">
        <f>SUM(G34:G43)</f>
        <v>2982686</v>
      </c>
      <c r="I45" s="2"/>
    </row>
    <row r="46" spans="1:7" ht="13.5" thickBot="1">
      <c r="A46" s="1"/>
      <c r="B46" s="1"/>
      <c r="C46" s="3"/>
      <c r="D46" s="3"/>
      <c r="E46" s="2"/>
      <c r="F46" s="2"/>
      <c r="G46" s="2"/>
    </row>
    <row r="47" spans="1:7" ht="13.5" thickBot="1">
      <c r="A47" s="1"/>
      <c r="B47" s="1"/>
      <c r="C47" s="8" t="s">
        <v>8</v>
      </c>
      <c r="D47" s="5"/>
      <c r="E47" s="2"/>
      <c r="F47" s="2"/>
      <c r="G47" s="2"/>
    </row>
    <row r="48" spans="1:7" ht="12.75">
      <c r="A48" s="1"/>
      <c r="B48" s="1"/>
      <c r="E48" s="2"/>
      <c r="F48" s="2"/>
      <c r="G48" s="2"/>
    </row>
    <row r="49" spans="1:7" ht="12.75">
      <c r="A49" s="16" t="s">
        <v>55</v>
      </c>
      <c r="B49" s="1"/>
      <c r="C49" s="14" t="s">
        <v>59</v>
      </c>
      <c r="E49" s="2">
        <v>626000</v>
      </c>
      <c r="F49" s="2"/>
      <c r="G49" s="2">
        <v>626000</v>
      </c>
    </row>
    <row r="50" spans="1:8" ht="12.75">
      <c r="A50" s="16" t="s">
        <v>56</v>
      </c>
      <c r="B50" s="1"/>
      <c r="C50" s="14" t="s">
        <v>9</v>
      </c>
      <c r="E50" s="2">
        <v>167975</v>
      </c>
      <c r="F50" s="2"/>
      <c r="G50" s="2">
        <v>196852</v>
      </c>
      <c r="H50" s="2"/>
    </row>
    <row r="51" spans="1:8" ht="12.75">
      <c r="A51" s="16" t="s">
        <v>57</v>
      </c>
      <c r="B51" s="1"/>
      <c r="C51" s="14" t="s">
        <v>60</v>
      </c>
      <c r="E51" s="2">
        <v>289343</v>
      </c>
      <c r="F51" s="2"/>
      <c r="G51" s="2">
        <v>297521</v>
      </c>
      <c r="H51" s="2"/>
    </row>
    <row r="52" spans="1:9" ht="12.75">
      <c r="A52" s="16" t="s">
        <v>58</v>
      </c>
      <c r="B52" s="1"/>
      <c r="C52" s="14" t="s">
        <v>61</v>
      </c>
      <c r="E52" s="2">
        <f>1586526+1032</f>
        <v>1587558</v>
      </c>
      <c r="F52" s="2"/>
      <c r="G52" s="2">
        <v>1848022</v>
      </c>
      <c r="H52" s="2"/>
      <c r="I52" s="2"/>
    </row>
    <row r="53" ht="12.75">
      <c r="I53" s="2"/>
    </row>
    <row r="54" spans="3:8" ht="12.75">
      <c r="C54" s="12" t="s">
        <v>13</v>
      </c>
      <c r="D54" s="5"/>
      <c r="E54" s="13">
        <f>SUM(E49:E53)</f>
        <v>2670876</v>
      </c>
      <c r="G54" s="13">
        <f>SUM(G49:G53)</f>
        <v>2968395</v>
      </c>
      <c r="H54" s="2"/>
    </row>
    <row r="55" ht="13.5" thickBot="1"/>
    <row r="56" spans="3:7" ht="13.5" thickBot="1">
      <c r="C56" s="11" t="s">
        <v>14</v>
      </c>
      <c r="D56" s="6"/>
      <c r="E56" s="10">
        <f>+E45+E54</f>
        <v>6062983</v>
      </c>
      <c r="G56" s="10">
        <f>+G45+G54</f>
        <v>5951081</v>
      </c>
    </row>
    <row r="57" spans="7:8" ht="12.75">
      <c r="G57" s="2"/>
      <c r="H57" s="2"/>
    </row>
    <row r="58" spans="5:7" ht="12.75">
      <c r="E58" s="2"/>
      <c r="G58" s="2"/>
    </row>
    <row r="59" spans="5:7" ht="12.75">
      <c r="E59" s="2"/>
      <c r="G59" s="2"/>
    </row>
    <row r="60" spans="5:7" ht="12.75">
      <c r="E60" s="2"/>
      <c r="G60" s="2"/>
    </row>
    <row r="61" spans="5:7" ht="12.75">
      <c r="E61" s="2"/>
      <c r="G61" s="2"/>
    </row>
    <row r="62" spans="5:7" ht="12.75">
      <c r="E62" s="2"/>
      <c r="G62" s="2"/>
    </row>
    <row r="67" spans="1:3" ht="12.75">
      <c r="A67" s="14" t="s">
        <v>62</v>
      </c>
      <c r="C67" s="7"/>
    </row>
    <row r="68" spans="1:3" ht="12.75">
      <c r="A68" s="14" t="s">
        <v>63</v>
      </c>
      <c r="C68" s="7"/>
    </row>
    <row r="69" spans="1:3" ht="12.75">
      <c r="A69" s="7" t="s">
        <v>7</v>
      </c>
      <c r="C69" s="7"/>
    </row>
  </sheetData>
  <sheetProtection/>
  <printOptions/>
  <pageMargins left="0.984251968503937" right="0.5905511811023623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79"/>
  <sheetViews>
    <sheetView zoomScalePageLayoutView="0" workbookViewId="0" topLeftCell="A47">
      <selection activeCell="H64" sqref="H64:I64"/>
    </sheetView>
  </sheetViews>
  <sheetFormatPr defaultColWidth="11.421875" defaultRowHeight="12.75"/>
  <cols>
    <col min="1" max="1" width="11.00390625" style="18" customWidth="1"/>
    <col min="2" max="2" width="2.7109375" style="18" customWidth="1"/>
    <col min="3" max="3" width="54.140625" style="18" customWidth="1"/>
    <col min="4" max="4" width="2.7109375" style="18" customWidth="1"/>
    <col min="5" max="5" width="11.421875" style="18" customWidth="1"/>
    <col min="6" max="6" width="2.7109375" style="18" customWidth="1"/>
    <col min="7" max="7" width="12.28125" style="18" bestFit="1" customWidth="1"/>
    <col min="8" max="16384" width="11.421875" style="18" customWidth="1"/>
  </cols>
  <sheetData>
    <row r="1" spans="1:7" ht="12">
      <c r="A1" s="17" t="s">
        <v>4</v>
      </c>
      <c r="B1" s="17"/>
      <c r="C1" s="17"/>
      <c r="D1" s="17"/>
      <c r="E1" s="17"/>
      <c r="F1" s="17"/>
      <c r="G1" s="17"/>
    </row>
    <row r="2" spans="1:7" ht="12">
      <c r="A2" s="17" t="s">
        <v>5</v>
      </c>
      <c r="B2" s="17"/>
      <c r="C2" s="17"/>
      <c r="D2" s="17"/>
      <c r="E2" s="17"/>
      <c r="F2" s="17"/>
      <c r="G2" s="17"/>
    </row>
    <row r="3" spans="1:7" ht="12">
      <c r="A3" s="17" t="s">
        <v>31</v>
      </c>
      <c r="B3" s="17"/>
      <c r="C3" s="17"/>
      <c r="D3" s="17"/>
      <c r="E3" s="17"/>
      <c r="F3" s="17"/>
      <c r="G3" s="17"/>
    </row>
    <row r="4" spans="1:7" ht="12">
      <c r="A4" s="17" t="s">
        <v>26</v>
      </c>
      <c r="B4" s="17"/>
      <c r="C4" s="17"/>
      <c r="D4" s="17"/>
      <c r="E4" s="17"/>
      <c r="F4" s="17"/>
      <c r="G4" s="17"/>
    </row>
    <row r="5" spans="1:7" ht="12">
      <c r="A5" s="17" t="s">
        <v>27</v>
      </c>
      <c r="B5" s="17"/>
      <c r="C5" s="17"/>
      <c r="D5" s="17"/>
      <c r="E5" s="17"/>
      <c r="F5" s="17"/>
      <c r="G5" s="17"/>
    </row>
    <row r="6" spans="1:7" ht="12">
      <c r="A6" s="17" t="s">
        <v>85</v>
      </c>
      <c r="B6" s="17"/>
      <c r="C6" s="17"/>
      <c r="D6" s="17"/>
      <c r="E6" s="17"/>
      <c r="F6" s="17"/>
      <c r="G6" s="17"/>
    </row>
    <row r="7" spans="1:7" ht="12">
      <c r="A7" s="17" t="s">
        <v>6</v>
      </c>
      <c r="B7" s="17"/>
      <c r="C7" s="17"/>
      <c r="D7" s="17"/>
      <c r="E7" s="17"/>
      <c r="F7" s="17"/>
      <c r="G7" s="17"/>
    </row>
    <row r="8" spans="1:7" ht="12.75" thickBot="1">
      <c r="A8" s="17"/>
      <c r="B8" s="17"/>
      <c r="C8" s="17"/>
      <c r="D8" s="17"/>
      <c r="E8" s="17"/>
      <c r="F8" s="17"/>
      <c r="G8" s="17"/>
    </row>
    <row r="9" spans="1:7" ht="12.75" thickBot="1">
      <c r="A9" s="19" t="s">
        <v>0</v>
      </c>
      <c r="B9" s="20"/>
      <c r="C9" s="19" t="s">
        <v>1</v>
      </c>
      <c r="D9" s="20"/>
      <c r="E9" s="19">
        <v>2022</v>
      </c>
      <c r="F9" s="20"/>
      <c r="G9" s="19">
        <v>2023</v>
      </c>
    </row>
    <row r="10" spans="1:7" ht="12.75" thickBot="1">
      <c r="A10" s="21"/>
      <c r="B10" s="21"/>
      <c r="C10" s="21"/>
      <c r="D10" s="21"/>
      <c r="E10" s="21"/>
      <c r="F10" s="21"/>
      <c r="G10" s="21"/>
    </row>
    <row r="11" spans="1:7" ht="12.75" thickBot="1">
      <c r="A11" s="21"/>
      <c r="B11" s="21"/>
      <c r="C11" s="22" t="s">
        <v>17</v>
      </c>
      <c r="D11" s="23"/>
      <c r="E11" s="21"/>
      <c r="F11" s="21"/>
      <c r="G11" s="21"/>
    </row>
    <row r="13" spans="1:9" ht="12">
      <c r="A13" s="18">
        <v>4101</v>
      </c>
      <c r="C13" s="18" t="s">
        <v>64</v>
      </c>
      <c r="E13" s="24">
        <v>4630487</v>
      </c>
      <c r="F13" s="24"/>
      <c r="G13" s="24">
        <v>5137180</v>
      </c>
      <c r="I13" s="24"/>
    </row>
    <row r="14" spans="5:7" ht="12.75" thickBot="1">
      <c r="E14" s="24"/>
      <c r="F14" s="24"/>
      <c r="G14" s="24"/>
    </row>
    <row r="15" spans="3:7" ht="12.75" thickBot="1">
      <c r="C15" s="25" t="s">
        <v>18</v>
      </c>
      <c r="E15" s="26">
        <f>SUM(E13:E13)</f>
        <v>4630487</v>
      </c>
      <c r="F15" s="24"/>
      <c r="G15" s="26">
        <f>SUM(G13:G13)</f>
        <v>5137180</v>
      </c>
    </row>
    <row r="16" spans="3:7" ht="12.75" thickBot="1">
      <c r="C16" s="27"/>
      <c r="E16" s="28"/>
      <c r="F16" s="24"/>
      <c r="G16" s="28"/>
    </row>
    <row r="17" spans="3:7" ht="12.75" thickBot="1">
      <c r="C17" s="25" t="s">
        <v>25</v>
      </c>
      <c r="E17" s="28"/>
      <c r="F17" s="24"/>
      <c r="G17" s="28"/>
    </row>
    <row r="18" spans="5:7" ht="12">
      <c r="E18" s="24"/>
      <c r="F18" s="24"/>
      <c r="G18" s="24"/>
    </row>
    <row r="19" spans="1:7" ht="12">
      <c r="A19" s="18">
        <v>6101</v>
      </c>
      <c r="C19" s="18" t="s">
        <v>65</v>
      </c>
      <c r="E19" s="24">
        <v>1219483</v>
      </c>
      <c r="F19" s="24"/>
      <c r="G19" s="24">
        <v>1061375</v>
      </c>
    </row>
    <row r="20" spans="5:7" ht="12.75" thickBot="1">
      <c r="E20" s="24"/>
      <c r="F20" s="24"/>
      <c r="G20" s="24"/>
    </row>
    <row r="21" spans="3:7" ht="12.75" thickBot="1">
      <c r="C21" s="25" t="s">
        <v>19</v>
      </c>
      <c r="E21" s="26">
        <f>SUM(E19:E19)</f>
        <v>1219483</v>
      </c>
      <c r="F21" s="24"/>
      <c r="G21" s="26">
        <f>SUM(G19:G19)</f>
        <v>1061375</v>
      </c>
    </row>
    <row r="22" spans="5:7" ht="12">
      <c r="E22" s="24"/>
      <c r="F22" s="24"/>
      <c r="G22" s="24"/>
    </row>
    <row r="23" spans="1:7" ht="12">
      <c r="A23" s="18">
        <v>5101</v>
      </c>
      <c r="C23" s="18" t="s">
        <v>66</v>
      </c>
      <c r="E23" s="24">
        <v>836027</v>
      </c>
      <c r="F23" s="24"/>
      <c r="G23" s="24">
        <v>848644</v>
      </c>
    </row>
    <row r="24" spans="1:7" ht="12">
      <c r="A24" s="18">
        <v>5102</v>
      </c>
      <c r="C24" s="18" t="s">
        <v>67</v>
      </c>
      <c r="E24" s="24">
        <v>1110</v>
      </c>
      <c r="F24" s="24"/>
      <c r="G24" s="24">
        <v>6150</v>
      </c>
    </row>
    <row r="25" spans="1:7" ht="12">
      <c r="A25" s="18">
        <v>5103</v>
      </c>
      <c r="C25" s="18" t="s">
        <v>68</v>
      </c>
      <c r="E25" s="24">
        <v>129433</v>
      </c>
      <c r="F25" s="24"/>
      <c r="G25" s="24">
        <v>143941</v>
      </c>
    </row>
    <row r="26" spans="1:7" ht="12">
      <c r="A26" s="18">
        <v>5105</v>
      </c>
      <c r="C26" s="18" t="s">
        <v>69</v>
      </c>
      <c r="E26" s="24">
        <v>175677</v>
      </c>
      <c r="F26" s="24"/>
      <c r="G26" s="24">
        <v>185887</v>
      </c>
    </row>
    <row r="27" spans="1:7" ht="12">
      <c r="A27" s="18">
        <v>5106</v>
      </c>
      <c r="C27" s="18" t="s">
        <v>70</v>
      </c>
      <c r="E27" s="24">
        <v>8107</v>
      </c>
      <c r="F27" s="24"/>
      <c r="G27" s="24">
        <v>16422</v>
      </c>
    </row>
    <row r="28" spans="1:7" ht="12">
      <c r="A28" s="18">
        <v>5107</v>
      </c>
      <c r="C28" s="18" t="s">
        <v>71</v>
      </c>
      <c r="E28" s="24">
        <v>87171</v>
      </c>
      <c r="F28" s="24"/>
      <c r="G28" s="24">
        <v>160808</v>
      </c>
    </row>
    <row r="29" spans="1:7" ht="12">
      <c r="A29" s="18">
        <v>5108</v>
      </c>
      <c r="C29" s="18" t="s">
        <v>72</v>
      </c>
      <c r="E29" s="24">
        <v>97517</v>
      </c>
      <c r="F29" s="24"/>
      <c r="G29" s="24">
        <v>106715</v>
      </c>
    </row>
    <row r="30" spans="1:7" ht="12">
      <c r="A30" s="18">
        <v>5109</v>
      </c>
      <c r="C30" s="18" t="s">
        <v>73</v>
      </c>
      <c r="E30" s="24">
        <v>56311</v>
      </c>
      <c r="F30" s="24"/>
      <c r="G30" s="24">
        <v>56603</v>
      </c>
    </row>
    <row r="31" spans="1:7" ht="12">
      <c r="A31" s="18">
        <v>5111</v>
      </c>
      <c r="C31" s="18" t="s">
        <v>74</v>
      </c>
      <c r="E31" s="24">
        <v>3313</v>
      </c>
      <c r="F31" s="24"/>
      <c r="G31" s="24">
        <v>3890</v>
      </c>
    </row>
    <row r="32" spans="1:7" ht="12">
      <c r="A32" s="18">
        <v>5112</v>
      </c>
      <c r="C32" s="18" t="s">
        <v>29</v>
      </c>
      <c r="E32" s="24">
        <v>83464</v>
      </c>
      <c r="F32" s="24"/>
      <c r="G32" s="24">
        <v>49343</v>
      </c>
    </row>
    <row r="33" spans="1:7" ht="12">
      <c r="A33" s="18">
        <v>5113</v>
      </c>
      <c r="C33" s="18" t="s">
        <v>30</v>
      </c>
      <c r="E33" s="24">
        <v>358852</v>
      </c>
      <c r="F33" s="24"/>
      <c r="G33" s="24">
        <v>271786</v>
      </c>
    </row>
    <row r="34" spans="1:7" ht="12">
      <c r="A34" s="18">
        <v>5114</v>
      </c>
      <c r="C34" s="18" t="s">
        <v>75</v>
      </c>
      <c r="E34" s="24">
        <v>3168</v>
      </c>
      <c r="F34" s="24"/>
      <c r="G34" s="24">
        <v>8214</v>
      </c>
    </row>
    <row r="35" spans="1:7" ht="12">
      <c r="A35" s="18">
        <v>5115</v>
      </c>
      <c r="C35" s="18" t="s">
        <v>76</v>
      </c>
      <c r="E35" s="24">
        <v>138196</v>
      </c>
      <c r="F35" s="24"/>
      <c r="G35" s="24">
        <v>188875</v>
      </c>
    </row>
    <row r="36" spans="1:7" ht="12">
      <c r="A36" s="18">
        <v>5117</v>
      </c>
      <c r="C36" s="18" t="s">
        <v>86</v>
      </c>
      <c r="E36" s="24">
        <v>0</v>
      </c>
      <c r="F36" s="24"/>
      <c r="G36" s="24">
        <v>2961</v>
      </c>
    </row>
    <row r="37" spans="1:7" ht="12">
      <c r="A37" s="18">
        <v>5118</v>
      </c>
      <c r="C37" s="18" t="s">
        <v>77</v>
      </c>
      <c r="E37" s="24">
        <v>362169</v>
      </c>
      <c r="F37" s="24"/>
      <c r="G37" s="24">
        <v>347897</v>
      </c>
    </row>
    <row r="38" spans="1:7" ht="12">
      <c r="A38" s="18">
        <v>5136</v>
      </c>
      <c r="C38" s="18" t="s">
        <v>22</v>
      </c>
      <c r="E38" s="24">
        <v>121572</v>
      </c>
      <c r="F38" s="24"/>
      <c r="G38" s="24">
        <v>156296</v>
      </c>
    </row>
    <row r="39" spans="1:7" ht="12">
      <c r="A39" s="18">
        <v>5208</v>
      </c>
      <c r="C39" s="18" t="s">
        <v>72</v>
      </c>
      <c r="E39" s="24">
        <v>2083</v>
      </c>
      <c r="F39" s="24"/>
      <c r="G39" s="24">
        <v>106194</v>
      </c>
    </row>
    <row r="40" spans="1:7" ht="12">
      <c r="A40" s="18">
        <v>5212</v>
      </c>
      <c r="C40" s="18" t="s">
        <v>29</v>
      </c>
      <c r="E40" s="24">
        <v>0</v>
      </c>
      <c r="F40" s="24"/>
      <c r="G40" s="24">
        <v>3477</v>
      </c>
    </row>
    <row r="41" spans="1:7" ht="12">
      <c r="A41" s="18">
        <v>5213</v>
      </c>
      <c r="C41" s="18" t="s">
        <v>30</v>
      </c>
      <c r="E41" s="24">
        <v>11172</v>
      </c>
      <c r="F41" s="24"/>
      <c r="G41" s="24">
        <v>13774</v>
      </c>
    </row>
    <row r="42" spans="1:7" ht="12">
      <c r="A42" s="18">
        <v>5214</v>
      </c>
      <c r="C42" s="18" t="s">
        <v>75</v>
      </c>
      <c r="E42" s="24">
        <v>0</v>
      </c>
      <c r="F42" s="24"/>
      <c r="G42" s="24">
        <v>0</v>
      </c>
    </row>
    <row r="43" spans="1:7" ht="12">
      <c r="A43" s="18">
        <v>5215</v>
      </c>
      <c r="C43" s="18" t="s">
        <v>76</v>
      </c>
      <c r="E43" s="24">
        <v>3858</v>
      </c>
      <c r="F43" s="24"/>
      <c r="G43" s="24">
        <v>0</v>
      </c>
    </row>
    <row r="44" spans="1:7" ht="12">
      <c r="A44" s="18">
        <v>5236</v>
      </c>
      <c r="C44" s="18" t="s">
        <v>22</v>
      </c>
      <c r="E44" s="24">
        <v>317</v>
      </c>
      <c r="F44" s="24"/>
      <c r="G44" s="24">
        <v>51467</v>
      </c>
    </row>
    <row r="45" spans="5:7" ht="12.75" thickBot="1">
      <c r="E45" s="24"/>
      <c r="F45" s="24"/>
      <c r="G45" s="24"/>
    </row>
    <row r="46" spans="3:7" ht="12.75" thickBot="1">
      <c r="C46" s="25" t="s">
        <v>20</v>
      </c>
      <c r="E46" s="26">
        <f>SUM(E23:E45)</f>
        <v>2479517</v>
      </c>
      <c r="F46" s="24"/>
      <c r="G46" s="26">
        <f>SUM(G23:G45)</f>
        <v>2729344</v>
      </c>
    </row>
    <row r="47" spans="5:7" ht="12.75" thickBot="1">
      <c r="E47" s="24"/>
      <c r="F47" s="24"/>
      <c r="G47" s="24"/>
    </row>
    <row r="48" spans="3:7" ht="12.75" thickBot="1">
      <c r="C48" s="25" t="s">
        <v>21</v>
      </c>
      <c r="E48" s="26">
        <f>+E15-E21-E46</f>
        <v>931487</v>
      </c>
      <c r="F48" s="24"/>
      <c r="G48" s="26">
        <f>+G15-G21-G46</f>
        <v>1346461</v>
      </c>
    </row>
    <row r="49" spans="5:7" ht="12.75" thickBot="1">
      <c r="E49" s="24"/>
      <c r="F49" s="24"/>
      <c r="G49" s="24"/>
    </row>
    <row r="50" spans="3:7" ht="12.75" thickBot="1">
      <c r="C50" s="25" t="s">
        <v>22</v>
      </c>
      <c r="E50" s="26">
        <f>SUM(E52:E55)</f>
        <v>496597</v>
      </c>
      <c r="F50" s="24"/>
      <c r="G50" s="26">
        <f>SUM(G52:G55)</f>
        <v>879135</v>
      </c>
    </row>
    <row r="51" spans="5:7" ht="12">
      <c r="E51" s="24"/>
      <c r="F51" s="24"/>
      <c r="G51" s="24"/>
    </row>
    <row r="52" spans="1:7" ht="12">
      <c r="A52" s="18">
        <v>5301</v>
      </c>
      <c r="C52" s="18" t="s">
        <v>78</v>
      </c>
      <c r="E52" s="24">
        <v>496597</v>
      </c>
      <c r="F52" s="24"/>
      <c r="G52" s="24">
        <v>879135</v>
      </c>
    </row>
    <row r="53" spans="5:7" ht="12">
      <c r="E53" s="24"/>
      <c r="F53" s="24"/>
      <c r="G53" s="24"/>
    </row>
    <row r="54" spans="5:7" ht="12">
      <c r="E54" s="24"/>
      <c r="F54" s="24"/>
      <c r="G54" s="24"/>
    </row>
    <row r="55" spans="5:7" ht="12">
      <c r="E55" s="24"/>
      <c r="F55" s="24"/>
      <c r="G55" s="24"/>
    </row>
    <row r="56" spans="5:7" ht="12.75" thickBot="1">
      <c r="E56" s="24"/>
      <c r="F56" s="24"/>
      <c r="G56" s="24"/>
    </row>
    <row r="57" spans="3:7" ht="12.75" thickBot="1">
      <c r="C57" s="25" t="s">
        <v>23</v>
      </c>
      <c r="E57" s="26">
        <f>SUM(E59:E62)</f>
        <v>9372</v>
      </c>
      <c r="F57" s="24"/>
      <c r="G57" s="26">
        <f>SUM(G59:G62)</f>
        <v>21661</v>
      </c>
    </row>
    <row r="58" spans="5:7" ht="12">
      <c r="E58" s="24"/>
      <c r="F58" s="24"/>
      <c r="G58" s="24"/>
    </row>
    <row r="59" spans="1:7" ht="12">
      <c r="A59" s="18">
        <v>4208</v>
      </c>
      <c r="C59" s="18" t="s">
        <v>30</v>
      </c>
      <c r="E59" s="24">
        <v>7018</v>
      </c>
      <c r="F59" s="24"/>
      <c r="G59" s="24">
        <v>7833</v>
      </c>
    </row>
    <row r="60" spans="1:7" ht="12">
      <c r="A60" s="18">
        <v>4211</v>
      </c>
      <c r="C60" s="18" t="s">
        <v>33</v>
      </c>
      <c r="E60" s="24">
        <v>0</v>
      </c>
      <c r="F60" s="24"/>
      <c r="G60" s="24">
        <v>0</v>
      </c>
    </row>
    <row r="61" spans="1:7" ht="12">
      <c r="A61" s="18">
        <v>4212</v>
      </c>
      <c r="C61" s="18" t="s">
        <v>81</v>
      </c>
      <c r="E61" s="24">
        <v>0</v>
      </c>
      <c r="F61" s="24"/>
      <c r="G61" s="24">
        <v>0</v>
      </c>
    </row>
    <row r="62" spans="1:7" ht="12">
      <c r="A62" s="18">
        <v>4214</v>
      </c>
      <c r="C62" s="18" t="s">
        <v>28</v>
      </c>
      <c r="E62" s="24">
        <v>2354</v>
      </c>
      <c r="F62" s="24"/>
      <c r="G62" s="24">
        <v>13828</v>
      </c>
    </row>
    <row r="63" spans="5:7" ht="12.75" thickBot="1">
      <c r="E63" s="24"/>
      <c r="F63" s="24"/>
      <c r="G63" s="24"/>
    </row>
    <row r="64" spans="3:9" ht="12.75" thickBot="1">
      <c r="C64" s="25" t="s">
        <v>24</v>
      </c>
      <c r="E64" s="26">
        <f>+E48-E50+E57</f>
        <v>444262</v>
      </c>
      <c r="F64" s="24"/>
      <c r="G64" s="26">
        <f>+G48-G50+G57</f>
        <v>488987</v>
      </c>
      <c r="I64" s="24"/>
    </row>
    <row r="65" spans="5:7" ht="12.75" thickBot="1">
      <c r="E65" s="24"/>
      <c r="F65" s="24"/>
      <c r="G65" s="24"/>
    </row>
    <row r="66" spans="1:7" ht="12.75" thickBot="1">
      <c r="A66" s="18">
        <v>5501</v>
      </c>
      <c r="C66" s="25" t="s">
        <v>2</v>
      </c>
      <c r="E66" s="26">
        <v>127822</v>
      </c>
      <c r="F66" s="24"/>
      <c r="G66" s="26">
        <v>191466</v>
      </c>
    </row>
    <row r="67" spans="5:7" ht="12.75" thickBot="1">
      <c r="E67" s="24"/>
      <c r="F67" s="24"/>
      <c r="G67" s="24"/>
    </row>
    <row r="68" spans="1:7" ht="12.75" thickBot="1">
      <c r="A68" s="18">
        <v>5905</v>
      </c>
      <c r="C68" s="25" t="s">
        <v>3</v>
      </c>
      <c r="E68" s="26">
        <f>+E64-E66</f>
        <v>316440</v>
      </c>
      <c r="F68" s="24"/>
      <c r="G68" s="26">
        <f>+G64-G66</f>
        <v>297521</v>
      </c>
    </row>
    <row r="69" ht="12">
      <c r="H69" s="24"/>
    </row>
    <row r="70" ht="12">
      <c r="E70" s="24"/>
    </row>
    <row r="71" ht="12"/>
    <row r="72" ht="12"/>
    <row r="73" ht="12"/>
    <row r="74" ht="12"/>
    <row r="75" ht="12"/>
    <row r="76" ht="12"/>
    <row r="77" spans="1:3" ht="12">
      <c r="A77" s="18" t="s">
        <v>79</v>
      </c>
      <c r="C77" s="17"/>
    </row>
    <row r="78" spans="1:3" ht="12">
      <c r="A78" s="18" t="s">
        <v>80</v>
      </c>
      <c r="C78" s="17"/>
    </row>
    <row r="79" spans="1:3" ht="12">
      <c r="A79" s="17" t="s">
        <v>7</v>
      </c>
      <c r="C79" s="17"/>
    </row>
  </sheetData>
  <sheetProtection/>
  <printOptions/>
  <pageMargins left="0.5905511811023623" right="0.5905511811023623" top="0.3937007874015748" bottom="0.196850393700787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 Ortiz</cp:lastModifiedBy>
  <cp:lastPrinted>2021-04-27T21:44:28Z</cp:lastPrinted>
  <dcterms:created xsi:type="dcterms:W3CDTF">2005-02-18T01:17:19Z</dcterms:created>
  <dcterms:modified xsi:type="dcterms:W3CDTF">2024-04-30T17:41:13Z</dcterms:modified>
  <cp:category/>
  <cp:version/>
  <cp:contentType/>
  <cp:contentStatus/>
</cp:coreProperties>
</file>